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media/image13.webp" ContentType="image/webp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 (2)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2" name="ID_A31713388E294FC2984BE4E8E77D2EC8" descr="图片1"/>
        <xdr:cNvPicPr/>
      </xdr:nvPicPr>
      <xdr:blipFill>
        <a:blip r:embed="rId1"/>
        <a:stretch>
          <a:fillRect/>
        </a:stretch>
      </xdr:blipFill>
      <xdr:spPr>
        <a:xfrm>
          <a:off x="0" y="0"/>
          <a:ext cx="7181850" cy="4191000"/>
        </a:xfrm>
        <a:prstGeom prst="rect">
          <a:avLst/>
        </a:prstGeom>
      </xdr:spPr>
    </xdr:pic>
  </etc:cellImage>
  <etc:cellImage>
    <xdr:pic>
      <xdr:nvPicPr>
        <xdr:cNvPr id="3" name="ID_32B904F40F7B4ECD9054492DC3192C6C" descr="wechat_2025-09-17_110956_045"/>
        <xdr:cNvPicPr/>
      </xdr:nvPicPr>
      <xdr:blipFill>
        <a:blip r:embed="rId2"/>
        <a:stretch>
          <a:fillRect/>
        </a:stretch>
      </xdr:blipFill>
      <xdr:spPr>
        <a:xfrm>
          <a:off x="0" y="0"/>
          <a:ext cx="3667125" cy="5743575"/>
        </a:xfrm>
        <a:prstGeom prst="rect">
          <a:avLst/>
        </a:prstGeom>
      </xdr:spPr>
    </xdr:pic>
  </etc:cellImage>
  <etc:cellImage>
    <xdr:pic>
      <xdr:nvPicPr>
        <xdr:cNvPr id="4" name="ID_B899B450E57046EE822ED48521E6B136" descr="wechat_2025-09-17_093813_994"/>
        <xdr:cNvPicPr/>
      </xdr:nvPicPr>
      <xdr:blipFill>
        <a:blip r:embed="rId3"/>
        <a:stretch>
          <a:fillRect/>
        </a:stretch>
      </xdr:blipFill>
      <xdr:spPr>
        <a:xfrm>
          <a:off x="0" y="0"/>
          <a:ext cx="6591300" cy="4305300"/>
        </a:xfrm>
        <a:prstGeom prst="rect">
          <a:avLst/>
        </a:prstGeom>
      </xdr:spPr>
    </xdr:pic>
  </etc:cellImage>
  <etc:cellImage>
    <xdr:pic>
      <xdr:nvPicPr>
        <xdr:cNvPr id="5" name="ID_BA6CA58B419241F9ADF20844C7B3237B" descr="wechat_2025-09-17_094030_934"/>
        <xdr:cNvPicPr/>
      </xdr:nvPicPr>
      <xdr:blipFill>
        <a:blip r:embed="rId4"/>
        <a:stretch>
          <a:fillRect/>
        </a:stretch>
      </xdr:blipFill>
      <xdr:spPr>
        <a:xfrm>
          <a:off x="0" y="0"/>
          <a:ext cx="6696075" cy="5848350"/>
        </a:xfrm>
        <a:prstGeom prst="rect">
          <a:avLst/>
        </a:prstGeom>
      </xdr:spPr>
    </xdr:pic>
  </etc:cellImage>
  <etc:cellImage>
    <xdr:pic>
      <xdr:nvPicPr>
        <xdr:cNvPr id="6" name="ID_855FF2C2A24A4CF2BEF5D4B1B0D15FCD" descr="wechat_2025-09-17_094209_857"/>
        <xdr:cNvPicPr/>
      </xdr:nvPicPr>
      <xdr:blipFill>
        <a:blip r:embed="rId5"/>
        <a:stretch>
          <a:fillRect/>
        </a:stretch>
      </xdr:blipFill>
      <xdr:spPr>
        <a:xfrm>
          <a:off x="0" y="0"/>
          <a:ext cx="5438775" cy="5562600"/>
        </a:xfrm>
        <a:prstGeom prst="rect">
          <a:avLst/>
        </a:prstGeom>
      </xdr:spPr>
    </xdr:pic>
  </etc:cellImage>
  <etc:cellImage>
    <xdr:pic>
      <xdr:nvPicPr>
        <xdr:cNvPr id="7" name="ID_264102F30D93466FAC9F6C8588BFEFDA" descr="wechat_2025-09-17_094324_542"/>
        <xdr:cNvPicPr/>
      </xdr:nvPicPr>
      <xdr:blipFill>
        <a:blip r:embed="rId6"/>
        <a:stretch>
          <a:fillRect/>
        </a:stretch>
      </xdr:blipFill>
      <xdr:spPr>
        <a:xfrm>
          <a:off x="0" y="0"/>
          <a:ext cx="6467475" cy="4438650"/>
        </a:xfrm>
        <a:prstGeom prst="rect">
          <a:avLst/>
        </a:prstGeom>
      </xdr:spPr>
    </xdr:pic>
  </etc:cellImage>
  <etc:cellImage>
    <xdr:pic>
      <xdr:nvPicPr>
        <xdr:cNvPr id="9" name="ID_0DEC738A660E46518DB8C38482F16326" descr="WPS图片(1)"/>
        <xdr:cNvPicPr/>
      </xdr:nvPicPr>
      <xdr:blipFill>
        <a:blip r:embed="rId7"/>
        <a:stretch>
          <a:fillRect/>
        </a:stretch>
      </xdr:blipFill>
      <xdr:spPr>
        <a:xfrm>
          <a:off x="0" y="0"/>
          <a:ext cx="1266825" cy="819150"/>
        </a:xfrm>
        <a:prstGeom prst="rect">
          <a:avLst/>
        </a:prstGeom>
      </xdr:spPr>
    </xdr:pic>
  </etc:cellImage>
  <etc:cellImage>
    <xdr:pic>
      <xdr:nvPicPr>
        <xdr:cNvPr id="10" name="ID_88807F31E1814792BF9218AF24A820D5" descr="wechat_2025-09-17_093610_588"/>
        <xdr:cNvPicPr/>
      </xdr:nvPicPr>
      <xdr:blipFill>
        <a:blip r:embed="rId8"/>
        <a:stretch>
          <a:fillRect/>
        </a:stretch>
      </xdr:blipFill>
      <xdr:spPr>
        <a:xfrm>
          <a:off x="0" y="0"/>
          <a:ext cx="1562100" cy="1285875"/>
        </a:xfrm>
        <a:prstGeom prst="rect">
          <a:avLst/>
        </a:prstGeom>
      </xdr:spPr>
    </xdr:pic>
  </etc:cellImage>
  <etc:cellImage>
    <xdr:pic>
      <xdr:nvPicPr>
        <xdr:cNvPr id="11" name="ID_31419D523FEC45F3AC283A80353560C0" descr="wechat_2025-09-17_094850_578"/>
        <xdr:cNvPicPr/>
      </xdr:nvPicPr>
      <xdr:blipFill>
        <a:blip r:embed="rId9"/>
        <a:stretch>
          <a:fillRect/>
        </a:stretch>
      </xdr:blipFill>
      <xdr:spPr>
        <a:xfrm>
          <a:off x="0" y="0"/>
          <a:ext cx="5705475" cy="3552825"/>
        </a:xfrm>
        <a:prstGeom prst="rect">
          <a:avLst/>
        </a:prstGeom>
      </xdr:spPr>
    </xdr:pic>
  </etc:cellImage>
  <etc:cellImage>
    <xdr:pic>
      <xdr:nvPicPr>
        <xdr:cNvPr id="12" name="ID_DCAFF8367ADA43D5BDF6F43D341CD1F9" descr="wechat_2025-09-17_094937_937"/>
        <xdr:cNvPicPr/>
      </xdr:nvPicPr>
      <xdr:blipFill>
        <a:blip r:embed="rId10"/>
        <a:stretch>
          <a:fillRect/>
        </a:stretch>
      </xdr:blipFill>
      <xdr:spPr>
        <a:xfrm>
          <a:off x="0" y="0"/>
          <a:ext cx="6505575" cy="7439025"/>
        </a:xfrm>
        <a:prstGeom prst="rect">
          <a:avLst/>
        </a:prstGeom>
      </xdr:spPr>
    </xdr:pic>
  </etc:cellImage>
  <etc:cellImage>
    <xdr:pic>
      <xdr:nvPicPr>
        <xdr:cNvPr id="13" name="ID_57765951459C4A1D99D398B0BBF840C0" descr="wechat_2025-09-17_095023_012"/>
        <xdr:cNvPicPr/>
      </xdr:nvPicPr>
      <xdr:blipFill>
        <a:blip r:embed="rId11"/>
        <a:stretch>
          <a:fillRect/>
        </a:stretch>
      </xdr:blipFill>
      <xdr:spPr>
        <a:xfrm>
          <a:off x="0" y="0"/>
          <a:ext cx="6200775" cy="4619625"/>
        </a:xfrm>
        <a:prstGeom prst="rect">
          <a:avLst/>
        </a:prstGeom>
      </xdr:spPr>
    </xdr:pic>
  </etc:cellImage>
  <etc:cellImage>
    <xdr:pic>
      <xdr:nvPicPr>
        <xdr:cNvPr id="14" name="ID_4B8D8D7FE8F748E9A1B44F988B30A5C5" descr="wechat_2025-09-17_095647_178"/>
        <xdr:cNvPicPr/>
      </xdr:nvPicPr>
      <xdr:blipFill>
        <a:blip r:embed="rId12"/>
        <a:stretch>
          <a:fillRect/>
        </a:stretch>
      </xdr:blipFill>
      <xdr:spPr>
        <a:xfrm>
          <a:off x="0" y="0"/>
          <a:ext cx="5400675" cy="4505325"/>
        </a:xfrm>
        <a:prstGeom prst="rect">
          <a:avLst/>
        </a:prstGeom>
      </xdr:spPr>
    </xdr:pic>
  </etc:cellImage>
  <etc:cellImage>
    <xdr:pic>
      <xdr:nvPicPr>
        <xdr:cNvPr id="15" name="ID_2AA7E8270B454083A1D31E113A49810B" descr="O1CN01yRmDv22DoVPToAKUQ_!!4611686018427381056-0-rate.jpg_960x960.jpg_"/>
        <xdr:cNvPicPr/>
      </xdr:nvPicPr>
      <xdr:blipFill>
        <a:blip r:embed="rId13"/>
        <a:stretch>
          <a:fillRect/>
        </a:stretch>
      </xdr:blipFill>
      <xdr:spPr>
        <a:xfrm>
          <a:off x="0" y="0"/>
          <a:ext cx="6858000" cy="9144000"/>
        </a:xfrm>
        <a:prstGeom prst="rect">
          <a:avLst/>
        </a:prstGeom>
      </xdr:spPr>
    </xdr:pic>
  </etc:cellImage>
  <etc:cellImage>
    <xdr:pic>
      <xdr:nvPicPr>
        <xdr:cNvPr id="8" name="ID_0AB2617C3F6449D7965AFCFAC1E9C340" descr="wechat_2025-09-18_115534_962"/>
        <xdr:cNvPicPr/>
      </xdr:nvPicPr>
      <xdr:blipFill>
        <a:blip r:embed="rId14"/>
        <a:stretch>
          <a:fillRect/>
        </a:stretch>
      </xdr:blipFill>
      <xdr:spPr>
        <a:xfrm>
          <a:off x="0" y="0"/>
          <a:ext cx="7058025" cy="5238750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<sst xmlns="http://schemas.openxmlformats.org/spreadsheetml/2006/main" count="59" uniqueCount="52">
  <si>
    <t>序号</t>
  </si>
  <si>
    <t>品名</t>
  </si>
  <si>
    <t>物品图片</t>
  </si>
  <si>
    <t>规格型号</t>
  </si>
  <si>
    <t>单位</t>
  </si>
  <si>
    <t>数量</t>
  </si>
  <si>
    <t>单价(元)</t>
  </si>
  <si>
    <t>合计(元)</t>
  </si>
  <si>
    <t>备注</t>
  </si>
  <si>
    <t>夏季短袖速干服套装</t>
  </si>
  <si>
    <t>聚酯纤维92% 聚氨酯弹性纤维(氨纶)8%</t>
  </si>
  <si>
    <t>套</t>
  </si>
  <si>
    <t>夏季短袖作训服套装</t>
  </si>
  <si>
    <t>棉100%</t>
  </si>
  <si>
    <t>多功能战术包</t>
  </si>
  <si>
    <t>铝合金扣头、配包及腰带为尼龙牛津材质</t>
  </si>
  <si>
    <t>个</t>
  </si>
  <si>
    <t>保安执勤腰带</t>
  </si>
  <si>
    <t>铝合金扣腰带（保安带锁）</t>
  </si>
  <si>
    <t>条</t>
  </si>
  <si>
    <t>巡逻强光手电筒</t>
  </si>
  <si>
    <t>亮度至少7800w，续航方面至少达到6个小时</t>
  </si>
  <si>
    <t>安保执勤鞋</t>
  </si>
  <si>
    <t>透气、缓震、耐磨、防刮蹭</t>
  </si>
  <si>
    <t>双</t>
  </si>
  <si>
    <t>执勤棍</t>
  </si>
  <si>
    <t>橡胶</t>
  </si>
  <si>
    <t>根</t>
  </si>
  <si>
    <t>服装配标标志</t>
  </si>
  <si>
    <t>聚乙烯纤维(乙纶)85%、棉15%</t>
  </si>
  <si>
    <t>保安员帽子</t>
  </si>
  <si>
    <t>短檐</t>
  </si>
  <si>
    <t>顶</t>
  </si>
  <si>
    <t>反光衣</t>
  </si>
  <si>
    <t>透气耐磨，高亮反光</t>
  </si>
  <si>
    <t>件</t>
  </si>
  <si>
    <t>防割手套</t>
  </si>
  <si>
    <t>食品级钢丝编织，316L不锈钢材质</t>
  </si>
  <si>
    <t>应急反光雨衣雨裤套装</t>
  </si>
  <si>
    <t>聚酯纤维，耐酸碱</t>
  </si>
  <si>
    <t>雨鞋</t>
  </si>
  <si>
    <t>pvc劳保雨鞋、耐酸碱</t>
  </si>
  <si>
    <t>防火面具</t>
  </si>
  <si>
    <t>消防自救呼吸器3c认证</t>
  </si>
  <si>
    <t>合计：</t>
  </si>
  <si>
    <r>
      <rPr>
        <sz val="10.5"/>
        <color rgb="FF000000"/>
        <rFont val="宋体"/>
        <charset val="134"/>
      </rPr>
      <t>交货期限：合同签订后</t>
    </r>
    <r>
      <rPr>
        <u/>
        <sz val="10.5"/>
        <color rgb="FF000000"/>
        <rFont val="宋体"/>
        <charset val="134"/>
      </rPr>
      <t xml:space="preserve">     </t>
    </r>
    <r>
      <rPr>
        <sz val="10.5"/>
        <color rgb="FF000000"/>
        <rFont val="宋体"/>
        <charset val="134"/>
      </rPr>
      <t>个工作日。</t>
    </r>
  </si>
  <si>
    <t>备注：以上报价均为含税价格，包含运输费装卸费安装费等，须包含装卸入库。</t>
  </si>
  <si>
    <t>承诺：以上货品的规格、质量、样式、材质等均符合需方的相关要求。</t>
  </si>
  <si>
    <t xml:space="preserve">           报价单位：</t>
  </si>
  <si>
    <t xml:space="preserve">           联 系 人：</t>
  </si>
  <si>
    <t xml:space="preserve">           联系电话：</t>
  </si>
  <si>
    <t xml:space="preserve">           日    期：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</si>
</sst>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0.5"/>
      <color rgb="FF000000"/>
      <name val="宋体"/>
      <charset val="134"/>
    </font>
    <font>
      <sz val="12"/>
      <color rgb="FF000000"/>
      <name val="等线"/>
      <charset val="134"/>
    </font>
    <font>
      <sz val="12"/>
      <color rgb="FF000000"/>
      <name val="黑体"/>
      <charset val="134"/>
    </font>
    <font>
      <sz val="10.5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0.5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rgb="FF000000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0" applyNumberFormat="0" applyAlignment="0" applyProtection="0">
      <alignment vertical="center"/>
    </xf>
    <xf numFmtId="0" fontId="14" fillId="4" borderId="11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5" borderId="12" applyNumberFormat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9" Type="http://schemas.openxmlformats.org/officeDocument/2006/relationships/image" Target="media/image9.png"/><Relationship Id="rId8" Type="http://schemas.openxmlformats.org/officeDocument/2006/relationships/image" Target="media/image8.png"/><Relationship Id="rId7" Type="http://schemas.openxmlformats.org/officeDocument/2006/relationships/image" Target="media/image7.png"/><Relationship Id="rId6" Type="http://schemas.openxmlformats.org/officeDocument/2006/relationships/image" Target="media/image6.png"/><Relationship Id="rId5" Type="http://schemas.openxmlformats.org/officeDocument/2006/relationships/image" Target="media/image5.png"/><Relationship Id="rId4" Type="http://schemas.openxmlformats.org/officeDocument/2006/relationships/image" Target="media/image4.png"/><Relationship Id="rId3" Type="http://schemas.openxmlformats.org/officeDocument/2006/relationships/image" Target="media/image3.png"/><Relationship Id="rId2" Type="http://schemas.openxmlformats.org/officeDocument/2006/relationships/image" Target="media/image2.png"/><Relationship Id="rId14" Type="http://schemas.openxmlformats.org/officeDocument/2006/relationships/image" Target="media/image14.png"/><Relationship Id="rId13" Type="http://schemas.openxmlformats.org/officeDocument/2006/relationships/image" Target="media/image13.webp"/><Relationship Id="rId12" Type="http://schemas.openxmlformats.org/officeDocument/2006/relationships/image" Target="media/image12.png"/><Relationship Id="rId11" Type="http://schemas.openxmlformats.org/officeDocument/2006/relationships/image" Target="media/image11.png"/><Relationship Id="rId10" Type="http://schemas.openxmlformats.org/officeDocument/2006/relationships/image" Target="media/image10.png"/><Relationship Id="rId1" Type="http://schemas.openxmlformats.org/officeDocument/2006/relationships/image" Target="media/image1.png"/></Relationships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www.wps.cn/officeDocument/2020/cellImage" Target="cellimag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3"/>
  <sheetViews>
    <sheetView tabSelected="1" topLeftCell="A5" workbookViewId="0">
      <selection activeCell="F9" sqref="F9"/>
    </sheetView>
  </sheetViews>
  <sheetFormatPr defaultColWidth="9" defaultRowHeight="65" customHeight="1"/>
  <cols>
    <col min="2" max="3" width="14.75" customWidth="1"/>
    <col min="4" max="4" width="27.125" customWidth="1"/>
    <col min="8" max="8" width="11.625" customWidth="1"/>
    <col min="9" max="9" width="11.75" customWidth="1"/>
  </cols>
  <sheetData>
    <row r="1" ht="31" customHeight="1" spans="1:9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</row>
    <row r="2" customHeight="1" spans="1:9">
      <c r="A2" s="3">
        <v>1</v>
      </c>
      <c r="B2" s="4" t="s">
        <v>9</v>
      </c>
      <c r="C2" s="5" t="str">
        <f>_xlfn.DISPIMG("ID_A31713388E294FC2984BE4E8E77D2EC8",1)</f>
        <v>=DISPIMG("ID_A31713388E294FC2984BE4E8E77D2EC8",1)</v>
      </c>
      <c r="D2" s="6" t="s">
        <v>10</v>
      </c>
      <c r="E2" s="7" t="s">
        <v>11</v>
      </c>
      <c r="F2" s="8">
        <v>155</v>
      </c>
      <c r="G2" s="8"/>
      <c r="H2" s="8"/>
      <c r="I2" s="8"/>
    </row>
    <row r="3" customHeight="1" spans="1:9">
      <c r="A3" s="3">
        <v>2</v>
      </c>
      <c r="B3" s="4" t="s">
        <v>12</v>
      </c>
      <c r="C3" s="5" t="str">
        <f>_xlfn.DISPIMG("ID_32B904F40F7B4ECD9054492DC3192C6C",1)</f>
        <v>=DISPIMG("ID_32B904F40F7B4ECD9054492DC3192C6C",1)</v>
      </c>
      <c r="D3" s="8" t="s">
        <v>13</v>
      </c>
      <c r="E3" s="7" t="s">
        <v>11</v>
      </c>
      <c r="F3" s="8">
        <v>155</v>
      </c>
      <c r="G3" s="8"/>
      <c r="H3" s="8"/>
      <c r="I3" s="8"/>
    </row>
    <row r="4" customHeight="1" spans="1:9">
      <c r="A4" s="3">
        <v>3</v>
      </c>
      <c r="B4" s="4" t="s">
        <v>14</v>
      </c>
      <c r="C4" s="5" t="str">
        <f>_xlfn.DISPIMG("ID_B899B450E57046EE822ED48521E6B136",1)</f>
        <v>=DISPIMG("ID_B899B450E57046EE822ED48521E6B136",1)</v>
      </c>
      <c r="D4" s="6" t="s">
        <v>15</v>
      </c>
      <c r="E4" s="7" t="s">
        <v>16</v>
      </c>
      <c r="F4" s="8">
        <v>80</v>
      </c>
      <c r="G4" s="8"/>
      <c r="H4" s="8"/>
      <c r="I4" s="8"/>
    </row>
    <row r="5" customHeight="1" spans="1:9">
      <c r="A5" s="3">
        <v>4</v>
      </c>
      <c r="B5" s="4" t="s">
        <v>17</v>
      </c>
      <c r="C5" s="5" t="str">
        <f>_xlfn.DISPIMG("ID_BA6CA58B419241F9ADF20844C7B3237B",1)</f>
        <v>=DISPIMG("ID_BA6CA58B419241F9ADF20844C7B3237B",1)</v>
      </c>
      <c r="D5" s="6" t="s">
        <v>18</v>
      </c>
      <c r="E5" s="7" t="s">
        <v>19</v>
      </c>
      <c r="F5" s="8">
        <v>60</v>
      </c>
      <c r="G5" s="8"/>
      <c r="H5" s="8"/>
      <c r="I5" s="8"/>
    </row>
    <row r="6" customHeight="1" spans="1:9">
      <c r="A6" s="3">
        <v>5</v>
      </c>
      <c r="B6" s="4" t="s">
        <v>20</v>
      </c>
      <c r="C6" s="5" t="str">
        <f>_xlfn.DISPIMG("ID_855FF2C2A24A4CF2BEF5D4B1B0D15FCD",1)</f>
        <v>=DISPIMG("ID_855FF2C2A24A4CF2BEF5D4B1B0D15FCD",1)</v>
      </c>
      <c r="D6" s="6" t="s">
        <v>21</v>
      </c>
      <c r="E6" s="7" t="s">
        <v>16</v>
      </c>
      <c r="F6" s="8">
        <v>45</v>
      </c>
      <c r="G6" s="8"/>
      <c r="H6" s="8"/>
      <c r="I6" s="8"/>
    </row>
    <row r="7" customHeight="1" spans="1:9">
      <c r="A7" s="3">
        <v>6</v>
      </c>
      <c r="B7" s="4" t="s">
        <v>22</v>
      </c>
      <c r="C7" s="5" t="str">
        <f>_xlfn.DISPIMG("ID_264102F30D93466FAC9F6C8588BFEFDA",1)</f>
        <v>=DISPIMG("ID_264102F30D93466FAC9F6C8588BFEFDA",1)</v>
      </c>
      <c r="D7" s="8" t="s">
        <v>23</v>
      </c>
      <c r="E7" s="7" t="s">
        <v>24</v>
      </c>
      <c r="F7" s="8">
        <v>80</v>
      </c>
      <c r="G7" s="8"/>
      <c r="H7" s="8"/>
      <c r="I7" s="8"/>
    </row>
    <row r="8" customHeight="1" spans="1:9">
      <c r="A8" s="3">
        <v>7</v>
      </c>
      <c r="B8" s="4" t="s">
        <v>25</v>
      </c>
      <c r="C8" s="5" t="str">
        <f>_xlfn.DISPIMG("ID_0AB2617C3F6449D7965AFCFAC1E9C340",1)</f>
        <v>=DISPIMG("ID_0AB2617C3F6449D7965AFCFAC1E9C340",1)</v>
      </c>
      <c r="D8" s="8" t="s">
        <v>26</v>
      </c>
      <c r="E8" s="7" t="s">
        <v>27</v>
      </c>
      <c r="F8" s="8">
        <v>70</v>
      </c>
      <c r="G8" s="8"/>
      <c r="H8" s="8"/>
      <c r="I8" s="9"/>
    </row>
    <row r="9" customHeight="1" spans="1:9">
      <c r="A9" s="3">
        <v>8</v>
      </c>
      <c r="B9" s="10" t="s">
        <v>28</v>
      </c>
      <c r="C9" s="11" t="str">
        <f>_xlfn.DISPIMG("ID_0DEC738A660E46518DB8C38482F16326",1)</f>
        <v>=DISPIMG("ID_0DEC738A660E46518DB8C38482F16326",1)</v>
      </c>
      <c r="D9" s="6" t="s">
        <v>29</v>
      </c>
      <c r="E9" s="12" t="s">
        <v>11</v>
      </c>
      <c r="F9" s="8">
        <v>155</v>
      </c>
      <c r="G9" s="8"/>
      <c r="H9" s="8"/>
      <c r="I9" s="9"/>
    </row>
    <row r="10" customHeight="1" spans="1:9">
      <c r="A10" s="3">
        <v>9</v>
      </c>
      <c r="B10" s="10" t="s">
        <v>30</v>
      </c>
      <c r="C10" s="11" t="str">
        <f>_xlfn.DISPIMG("ID_88807F31E1814792BF9218AF24A820D5",1)</f>
        <v>=DISPIMG("ID_88807F31E1814792BF9218AF24A820D5",1)</v>
      </c>
      <c r="D10" s="8" t="s">
        <v>31</v>
      </c>
      <c r="E10" s="12" t="s">
        <v>32</v>
      </c>
      <c r="F10" s="8">
        <v>155</v>
      </c>
      <c r="G10" s="8"/>
      <c r="H10" s="8"/>
      <c r="I10" s="9"/>
    </row>
    <row r="11" customHeight="1" spans="1:9">
      <c r="A11" s="3">
        <v>10</v>
      </c>
      <c r="B11" s="10" t="s">
        <v>33</v>
      </c>
      <c r="C11" s="11" t="str">
        <f>_xlfn.DISPIMG("ID_31419D523FEC45F3AC283A80353560C0",1)</f>
        <v>=DISPIMG("ID_31419D523FEC45F3AC283A80353560C0",1)</v>
      </c>
      <c r="D11" s="8" t="s">
        <v>34</v>
      </c>
      <c r="E11" s="12" t="s">
        <v>35</v>
      </c>
      <c r="F11" s="8">
        <v>120</v>
      </c>
      <c r="G11" s="8"/>
      <c r="H11" s="8"/>
      <c r="I11" s="9"/>
    </row>
    <row r="12" customHeight="1" spans="1:9">
      <c r="A12" s="3">
        <v>11</v>
      </c>
      <c r="B12" s="10" t="s">
        <v>36</v>
      </c>
      <c r="C12" s="11" t="str">
        <f>_xlfn.DISPIMG("ID_DCAFF8367ADA43D5BDF6F43D341CD1F9",1)</f>
        <v>=DISPIMG("ID_DCAFF8367ADA43D5BDF6F43D341CD1F9",1)</v>
      </c>
      <c r="D12" s="6" t="s">
        <v>37</v>
      </c>
      <c r="E12" s="12" t="s">
        <v>24</v>
      </c>
      <c r="F12" s="8">
        <v>50</v>
      </c>
      <c r="G12" s="8"/>
      <c r="H12" s="8"/>
      <c r="I12" s="9"/>
    </row>
    <row r="13" customHeight="1" spans="1:9">
      <c r="A13" s="3">
        <v>12</v>
      </c>
      <c r="B13" s="4" t="s">
        <v>38</v>
      </c>
      <c r="C13" s="5" t="str">
        <f>_xlfn.DISPIMG("ID_57765951459C4A1D99D398B0BBF840C0",1)</f>
        <v>=DISPIMG("ID_57765951459C4A1D99D398B0BBF840C0",1)</v>
      </c>
      <c r="D13" s="8" t="s">
        <v>39</v>
      </c>
      <c r="E13" s="7" t="s">
        <v>11</v>
      </c>
      <c r="F13" s="8">
        <v>70</v>
      </c>
      <c r="G13" s="8"/>
      <c r="H13" s="8"/>
      <c r="I13" s="9"/>
    </row>
    <row r="14" customHeight="1" spans="1:9">
      <c r="A14" s="3">
        <v>13</v>
      </c>
      <c r="B14" s="4" t="s">
        <v>40</v>
      </c>
      <c r="C14" s="5" t="str">
        <f>_xlfn.DISPIMG("ID_2AA7E8270B454083A1D31E113A49810B",1)</f>
        <v>=DISPIMG("ID_2AA7E8270B454083A1D31E113A49810B",1)</v>
      </c>
      <c r="D14" s="8" t="s">
        <v>41</v>
      </c>
      <c r="E14" s="12" t="s">
        <v>24</v>
      </c>
      <c r="F14" s="8">
        <v>70</v>
      </c>
      <c r="G14" s="8"/>
      <c r="H14" s="8"/>
      <c r="I14" s="9"/>
    </row>
    <row r="15" customHeight="1" spans="1:9">
      <c r="A15" s="3">
        <v>14</v>
      </c>
      <c r="B15" s="4" t="s">
        <v>42</v>
      </c>
      <c r="C15" s="5" t="str">
        <f>_xlfn.DISPIMG("ID_4B8D8D7FE8F748E9A1B44F988B30A5C5",1)</f>
        <v>=DISPIMG("ID_4B8D8D7FE8F748E9A1B44F988B30A5C5",1)</v>
      </c>
      <c r="D15" s="6" t="s">
        <v>43</v>
      </c>
      <c r="E15" s="7" t="s">
        <v>11</v>
      </c>
      <c r="F15" s="8">
        <v>30</v>
      </c>
      <c r="G15" s="8"/>
      <c r="H15" s="8"/>
      <c r="I15" s="9"/>
    </row>
    <row r="16" customHeight="1" spans="1:9">
      <c r="A16" s="13" t="s">
        <v>44</v>
      </c>
      <c r="B16" s="13"/>
      <c r="C16" s="13"/>
      <c r="D16" s="13"/>
      <c r="E16" s="13"/>
      <c r="F16" s="13"/>
      <c r="G16" s="13"/>
      <c r="H16" s="8">
        <f>SUM(H2:H15)</f>
        <v>0</v>
      </c>
      <c r="I16" s="9"/>
    </row>
    <row r="17" ht="36" customHeight="1" spans="1:9">
      <c r="A17" s="14" t="s">
        <v>45</v>
      </c>
      <c r="B17" s="14"/>
      <c r="C17" s="14"/>
      <c r="D17" s="14"/>
      <c r="E17" s="14"/>
      <c r="F17" s="14"/>
      <c r="G17" s="14"/>
      <c r="H17" s="14"/>
      <c r="I17" s="14"/>
    </row>
    <row r="18" ht="36" customHeight="1" spans="1:9">
      <c r="A18" s="14" t="s">
        <v>46</v>
      </c>
      <c r="B18" s="14"/>
      <c r="C18" s="14"/>
      <c r="D18" s="14"/>
      <c r="E18" s="14"/>
      <c r="F18" s="14"/>
      <c r="G18" s="14"/>
      <c r="H18" s="14"/>
      <c r="I18" s="14"/>
    </row>
    <row r="19" ht="36" customHeight="1" spans="1:9">
      <c r="A19" s="14" t="s">
        <v>47</v>
      </c>
      <c r="B19" s="14"/>
      <c r="C19" s="14"/>
      <c r="D19" s="14"/>
      <c r="E19" s="14"/>
      <c r="F19" s="14"/>
      <c r="G19" s="14"/>
      <c r="H19" s="14"/>
      <c r="I19" s="14"/>
    </row>
    <row r="20" ht="24" customHeight="1" spans="1:9">
      <c r="E20" s="15" t="s">
        <v>48</v>
      </c>
      <c r="F20" s="16"/>
      <c r="G20" s="16"/>
      <c r="H20" s="16"/>
      <c r="I20" s="16"/>
    </row>
    <row r="21" ht="24" customHeight="1" spans="1:9">
      <c r="E21" s="16" t="s">
        <v>49</v>
      </c>
      <c r="F21" s="16"/>
      <c r="G21" s="16"/>
      <c r="H21" s="16"/>
      <c r="I21" s="16"/>
    </row>
    <row r="22" ht="24" customHeight="1" spans="1:9">
      <c r="E22" s="16" t="s">
        <v>50</v>
      </c>
      <c r="F22" s="16"/>
      <c r="G22" s="16"/>
      <c r="H22" s="16"/>
      <c r="I22" s="16"/>
    </row>
    <row r="23" ht="24" customHeight="1" spans="1:9">
      <c r="E23" s="16" t="s">
        <v>51</v>
      </c>
      <c r="F23" s="16"/>
      <c r="G23" s="16"/>
      <c r="H23" s="16"/>
      <c r="I23" s="16"/>
    </row>
  </sheetData>
  <mergeCells count="8">
    <mergeCell ref="A16:G16"/>
    <mergeCell ref="A17:I17"/>
    <mergeCell ref="A18:I18"/>
    <mergeCell ref="A19:I19"/>
    <mergeCell ref="E20:I20"/>
    <mergeCell ref="E21:I21"/>
    <mergeCell ref="E22:I22"/>
    <mergeCell ref="E23:I2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25449</dc:creator>
  <cp:lastModifiedBy>李贤杰</cp:lastModifiedBy>
  <dcterms:created xsi:type="dcterms:W3CDTF">2025-09-17T01:28:00Z</dcterms:created>
  <dcterms:modified xsi:type="dcterms:W3CDTF">2025-11-18T02:27:25Z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286247DBA34F47DCB3E2EC6A69B2E718_13</vt:lpwstr>
  </property>
  <property fmtid="{D5CDD505-2E9C-101B-9397-08002B2CF9AE}" pid="3" name="KSOProductBuildVer">
    <vt:lpwstr>2052-12.1.0.23542</vt:lpwstr>
  </property>
</Properties>
</file>